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440" windowHeight="11610" tabRatio="500"/>
  </bookViews>
  <sheets>
    <sheet name="Sheet1" sheetId="1" r:id="rId1"/>
  </sheets>
  <calcPr calcId="145621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8" i="1" l="1"/>
  <c r="N19" i="1"/>
  <c r="M19" i="1"/>
  <c r="I19" i="1"/>
  <c r="K19" i="1"/>
  <c r="J19" i="1"/>
  <c r="K35" i="1"/>
  <c r="J35" i="1"/>
  <c r="M30" i="1"/>
  <c r="N30" i="1"/>
  <c r="N34" i="1"/>
  <c r="N18" i="1"/>
  <c r="N31" i="1"/>
  <c r="I6" i="1"/>
  <c r="K6" i="1"/>
  <c r="N6" i="1"/>
  <c r="I7" i="1"/>
  <c r="K7" i="1"/>
  <c r="N7" i="1"/>
  <c r="I5" i="1"/>
  <c r="K5" i="1"/>
  <c r="N5" i="1"/>
  <c r="N8" i="1"/>
  <c r="N9" i="1"/>
  <c r="N10" i="1"/>
  <c r="N11" i="1"/>
  <c r="N12" i="1"/>
  <c r="N13" i="1"/>
  <c r="N14" i="1"/>
  <c r="N15" i="1"/>
  <c r="N16" i="1"/>
  <c r="N17" i="1"/>
  <c r="N20" i="1"/>
  <c r="N21" i="1"/>
  <c r="N22" i="1"/>
  <c r="N23" i="1"/>
  <c r="N24" i="1"/>
  <c r="N25" i="1"/>
  <c r="N26" i="1"/>
  <c r="N27" i="1"/>
  <c r="N28" i="1"/>
  <c r="N29" i="1"/>
  <c r="N32" i="1"/>
  <c r="N33" i="1"/>
  <c r="N36" i="1"/>
  <c r="M34" i="1"/>
  <c r="M18" i="1"/>
  <c r="M31" i="1"/>
  <c r="M6" i="1"/>
  <c r="M7" i="1"/>
  <c r="M5" i="1"/>
  <c r="M8" i="1"/>
  <c r="M9" i="1"/>
  <c r="M10" i="1"/>
  <c r="M11" i="1"/>
  <c r="M12" i="1"/>
  <c r="M13" i="1"/>
  <c r="M14" i="1"/>
  <c r="M15" i="1"/>
  <c r="M16" i="1"/>
  <c r="M17" i="1"/>
  <c r="M20" i="1"/>
  <c r="M21" i="1"/>
  <c r="M22" i="1"/>
  <c r="M23" i="1"/>
  <c r="M24" i="1"/>
  <c r="M25" i="1"/>
  <c r="M26" i="1"/>
  <c r="M27" i="1"/>
  <c r="M28" i="1"/>
  <c r="M29" i="1"/>
  <c r="M32" i="1"/>
  <c r="M33" i="1"/>
  <c r="M36" i="1"/>
  <c r="I8" i="1"/>
  <c r="K8" i="1"/>
  <c r="I9" i="1"/>
  <c r="K9" i="1"/>
  <c r="I10" i="1"/>
  <c r="K10" i="1"/>
  <c r="I11" i="1"/>
  <c r="K11" i="1"/>
  <c r="I12" i="1"/>
  <c r="K12" i="1"/>
  <c r="I13" i="1"/>
  <c r="K13" i="1"/>
  <c r="I14" i="1"/>
  <c r="K14" i="1"/>
  <c r="I15" i="1"/>
  <c r="K15" i="1"/>
  <c r="I16" i="1"/>
  <c r="K16" i="1"/>
  <c r="I17" i="1"/>
  <c r="K17" i="1"/>
  <c r="I20" i="1"/>
  <c r="K20" i="1"/>
  <c r="I21" i="1"/>
  <c r="K21" i="1"/>
  <c r="I22" i="1"/>
  <c r="K22" i="1"/>
  <c r="I23" i="1"/>
  <c r="K23" i="1"/>
  <c r="I24" i="1"/>
  <c r="K24" i="1"/>
  <c r="I25" i="1"/>
  <c r="K25" i="1"/>
  <c r="I26" i="1"/>
  <c r="K26" i="1"/>
  <c r="I27" i="1"/>
  <c r="K27" i="1"/>
  <c r="I28" i="1"/>
  <c r="K28" i="1"/>
  <c r="I29" i="1"/>
  <c r="K29" i="1"/>
  <c r="I30" i="1"/>
  <c r="K30" i="1"/>
  <c r="I31" i="1"/>
  <c r="K31" i="1"/>
  <c r="I32" i="1"/>
  <c r="K32" i="1"/>
  <c r="I33" i="1"/>
  <c r="K33" i="1"/>
  <c r="I34" i="1"/>
  <c r="K3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5" i="1"/>
</calcChain>
</file>

<file path=xl/comments1.xml><?xml version="1.0" encoding="utf-8"?>
<comments xmlns="http://schemas.openxmlformats.org/spreadsheetml/2006/main">
  <authors>
    <author>Николай Земцов</author>
  </authors>
  <commentList>
    <comment ref="I4" authorId="0">
      <text>
        <r>
          <rPr>
            <b/>
            <sz val="9"/>
            <color indexed="81"/>
            <rFont val="Tahoma"/>
            <charset val="1"/>
          </rPr>
          <t>Николай Земцов:</t>
        </r>
        <r>
          <rPr>
            <sz val="9"/>
            <color indexed="81"/>
            <rFont val="Tahoma"/>
            <charset val="1"/>
          </rPr>
          <t xml:space="preserve">
По умолчанию установлена РРЦ, можете установить свою цену - расчеты изменятся</t>
        </r>
      </text>
    </comment>
  </commentList>
</comments>
</file>

<file path=xl/sharedStrings.xml><?xml version="1.0" encoding="utf-8"?>
<sst xmlns="http://schemas.openxmlformats.org/spreadsheetml/2006/main" count="179" uniqueCount="57">
  <si>
    <t>Товар</t>
  </si>
  <si>
    <t>Мака перуанская в порошке сырая органическая SuperOrganic 100г</t>
  </si>
  <si>
    <t>Красная перуанская мака SuperOrganic 100г</t>
  </si>
  <si>
    <t>Черная перуанская мака SuperOrganic 100г</t>
  </si>
  <si>
    <t>Гриб рейши SuperOrganic 100г</t>
  </si>
  <si>
    <t>Амла SuperOrganic 100г</t>
  </si>
  <si>
    <t>Шатавари SuperOrganic 100г</t>
  </si>
  <si>
    <t>Трифала SuperOrganic 100г</t>
  </si>
  <si>
    <t>Кокосовый сахар SuperOrganic 225г</t>
  </si>
  <si>
    <t>Агавы сироп сырой органический 350г</t>
  </si>
  <si>
    <t>Асаи порошок сырой органический 100г</t>
  </si>
  <si>
    <t>Барлейграсс-порошок ростков ячменя сырой органический 200г</t>
  </si>
  <si>
    <t>Витграсс-порошок ростков пшеницы сырой органический 200г</t>
  </si>
  <si>
    <t>Годжи ягоды дикорастущие 250г</t>
  </si>
  <si>
    <t>Гуараны порошок сырой органический 100г</t>
  </si>
  <si>
    <t>Какао нибсы SuperOrganic 200 г</t>
  </si>
  <si>
    <t>Какао-бобы Криолло сырые органические SuperOrganic 200г</t>
  </si>
  <si>
    <t>Какао-масло Криолло сырое органическое SuperOrganic 200г</t>
  </si>
  <si>
    <t>Какао-порошок сырой органический SuperOrganic 200г</t>
  </si>
  <si>
    <t>Какао-тертое сырое органическое SuperOrganic 200г</t>
  </si>
  <si>
    <t>Каму-каму порошок сырой органический SuperOrganic 100г</t>
  </si>
  <si>
    <t>Кешью сырой органический SuperOrganic 200г</t>
  </si>
  <si>
    <t>Конопли семена очищенные RAW SuperOrganic 200г</t>
  </si>
  <si>
    <t>Лукумы порошок сырой органический SuperOrganic 100г</t>
  </si>
  <si>
    <t>Протеин конопли RAW SuperOrganic 200г</t>
  </si>
  <si>
    <t>Чиа семена сырые органические SuperOrganic 200г</t>
  </si>
  <si>
    <t>Оптовый прайс на фасованные суперфуды SuperOrganic</t>
  </si>
  <si>
    <t>ИП Земцов Николай Александрович</t>
  </si>
  <si>
    <t>РРЦ, руб</t>
  </si>
  <si>
    <t>Оптовая цена, руб/шт</t>
  </si>
  <si>
    <t>Ваш заказ, шт</t>
  </si>
  <si>
    <t>Вы зарабатываете на таком заказе, руб.</t>
  </si>
  <si>
    <t>Сумма закупки, руб.</t>
  </si>
  <si>
    <t>Информация о товаре</t>
  </si>
  <si>
    <t>Хит продаж</t>
  </si>
  <si>
    <t>Vegan</t>
  </si>
  <si>
    <t>Organic</t>
  </si>
  <si>
    <t>Без глютена</t>
  </si>
  <si>
    <t xml:space="preserve">RAW - Сырое </t>
  </si>
  <si>
    <t>Цены и маржинальность</t>
  </si>
  <si>
    <t>Форма заказа</t>
  </si>
  <si>
    <t>ДА</t>
  </si>
  <si>
    <t>Спирулина органическая в порошке SuperOrganic 100г</t>
  </si>
  <si>
    <t>Спирулина органическая в таблетках SuperOrganic 100г</t>
  </si>
  <si>
    <t>Хлорелла органическая в порошке SuperOrganic 100г</t>
  </si>
  <si>
    <t>Хлорелла органическая в таблетках SuperOrganic 100г</t>
  </si>
  <si>
    <t>Цена у Вас, руб</t>
  </si>
  <si>
    <t>Марж. у Вас %</t>
  </si>
  <si>
    <t>Ваша прибыль с 1 уп, руб.</t>
  </si>
  <si>
    <t>ИТОГО</t>
  </si>
  <si>
    <t>Спирулина и хлорелла микс в таблетках SuperOrganic 100г</t>
  </si>
  <si>
    <t>NEW</t>
  </si>
  <si>
    <t>Условия оптового заказа:</t>
  </si>
  <si>
    <t>Минимальная сумма заказа 10 000 руб.</t>
  </si>
  <si>
    <t>При заказе от 30 000 руб. доставка в подарок.</t>
  </si>
  <si>
    <t>Количество позиций одного наименования - не менее 10.</t>
  </si>
  <si>
    <t>Гуараны порошок сырой органический 50г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</si>
</sst>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sz val="12"/>
      <color rgb="FF000000"/>
      <name val="Calibri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scheme val="minor"/>
    </font>
    <font>
      <sz val="10"/>
      <color theme="1"/>
      <name val="Calibri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</font>
    <font>
      <u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9" fontId="0" fillId="0" borderId="0" xfId="5" applyFont="1"/>
    <xf numFmtId="0" fontId="1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9" fontId="1" fillId="3" borderId="1" xfId="5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9" fontId="1" fillId="0" borderId="1" xfId="5" applyFont="1" applyBorder="1" applyAlignment="1">
      <alignment horizontal="center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center"/>
    </xf>
    <xf numFmtId="9" fontId="9" fillId="6" borderId="1" xfId="5" applyFont="1" applyFill="1" applyBorder="1" applyAlignment="1">
      <alignment horizontal="center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/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</cellXfs>
  <cellStyles count="6">
    <cellStyle name="Гиперссылка" xfId="1" builtinId="8" hidden="1"/>
    <cellStyle name="Гиперссылка" xfId="3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Процентный" xfId="5" builtinId="5"/>
  </cellStyles>
  <dxfs count="0"/>
  <tableStyles count="0" defaultTableStyle="TableStyleMedium9" defaultPivotStyle="PivotStyleMedium4"/>
  <colors>
    <mruColors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1"/>
  <sheetViews>
    <sheetView tabSelected="1" zoomScale="85" zoomScaleNormal="85" zoomScalePageLayoutView="125" workbookViewId="0">
      <pane xSplit="1" ySplit="4" topLeftCell="D5" activePane="bottomRight" state="frozen"/>
      <selection pane="topRight" activeCell="B1" sqref="B1"/>
      <selection pane="bottomLeft" activeCell="A5" sqref="A5"/>
      <selection pane="bottomRight" activeCell="A35" sqref="A35"/>
    </sheetView>
  </sheetViews>
  <sheetFormatPr defaultColWidth="11" defaultRowHeight="15.75" x14ac:dyDescent="0.25"/>
  <cols>
    <col min="1" max="1" width="59.375" customWidth="1"/>
    <col min="2" max="2" width="8" customWidth="1"/>
    <col min="3" max="3" width="7.25" bestFit="1" customWidth="1"/>
    <col min="4" max="4" width="6" bestFit="1" customWidth="1"/>
    <col min="5" max="5" width="8" bestFit="1" customWidth="1"/>
    <col min="6" max="6" width="6.5" bestFit="1" customWidth="1"/>
    <col min="7" max="7" width="9" customWidth="1"/>
    <col min="8" max="8" width="7.375" customWidth="1"/>
    <col min="9" max="9" width="7" customWidth="1"/>
    <col min="10" max="10" width="7.625" style="5" customWidth="1"/>
    <col min="11" max="11" width="10.625" customWidth="1"/>
    <col min="12" max="12" width="10.25" customWidth="1"/>
    <col min="13" max="13" width="11" customWidth="1"/>
    <col min="14" max="14" width="16.75" customWidth="1"/>
  </cols>
  <sheetData>
    <row r="1" spans="1:14" ht="30" customHeight="1" x14ac:dyDescent="0.25">
      <c r="A1" s="4" t="s">
        <v>27</v>
      </c>
    </row>
    <row r="2" spans="1:14" ht="30" customHeight="1" x14ac:dyDescent="0.3">
      <c r="A2" s="3" t="s">
        <v>26</v>
      </c>
    </row>
    <row r="3" spans="1:14" ht="30" customHeight="1" x14ac:dyDescent="0.3">
      <c r="A3" s="3"/>
      <c r="B3" s="19" t="s">
        <v>33</v>
      </c>
      <c r="C3" s="20"/>
      <c r="D3" s="20"/>
      <c r="E3" s="20"/>
      <c r="F3" s="21"/>
      <c r="G3" s="22" t="s">
        <v>39</v>
      </c>
      <c r="H3" s="23"/>
      <c r="I3" s="23"/>
      <c r="J3" s="23"/>
      <c r="K3" s="24"/>
      <c r="L3" s="25" t="s">
        <v>40</v>
      </c>
      <c r="M3" s="26"/>
      <c r="N3" s="27"/>
    </row>
    <row r="4" spans="1:14" ht="48" customHeight="1" x14ac:dyDescent="0.25">
      <c r="A4" s="13" t="s">
        <v>0</v>
      </c>
      <c r="B4" s="7" t="s">
        <v>34</v>
      </c>
      <c r="C4" s="7" t="s">
        <v>36</v>
      </c>
      <c r="D4" s="7" t="s">
        <v>35</v>
      </c>
      <c r="E4" s="7" t="s">
        <v>37</v>
      </c>
      <c r="F4" s="7" t="s">
        <v>38</v>
      </c>
      <c r="G4" s="6" t="s">
        <v>29</v>
      </c>
      <c r="H4" s="6" t="s">
        <v>28</v>
      </c>
      <c r="I4" s="6" t="s">
        <v>46</v>
      </c>
      <c r="J4" s="8" t="s">
        <v>47</v>
      </c>
      <c r="K4" s="6" t="s">
        <v>48</v>
      </c>
      <c r="L4" s="9" t="s">
        <v>30</v>
      </c>
      <c r="M4" s="9" t="s">
        <v>32</v>
      </c>
      <c r="N4" s="9" t="s">
        <v>31</v>
      </c>
    </row>
    <row r="5" spans="1:14" x14ac:dyDescent="0.25">
      <c r="A5" s="2" t="s">
        <v>1</v>
      </c>
      <c r="B5" s="1" t="s">
        <v>41</v>
      </c>
      <c r="C5" s="1" t="s">
        <v>41</v>
      </c>
      <c r="D5" s="1" t="s">
        <v>41</v>
      </c>
      <c r="E5" s="1" t="s">
        <v>41</v>
      </c>
      <c r="F5" s="1" t="s">
        <v>41</v>
      </c>
      <c r="G5" s="1">
        <v>197</v>
      </c>
      <c r="H5" s="1">
        <v>590</v>
      </c>
      <c r="I5" s="10">
        <f>H5</f>
        <v>590</v>
      </c>
      <c r="J5" s="11">
        <f>(I5-G5)/G5</f>
        <v>1.9949238578680204</v>
      </c>
      <c r="K5" s="1">
        <f>I5-G5</f>
        <v>393</v>
      </c>
      <c r="L5" s="10"/>
      <c r="M5" s="1" t="str">
        <f t="shared" ref="M5:M34" si="0">IF(ISBLANK(L5),"",G5*L5)</f>
        <v/>
      </c>
      <c r="N5" s="1" t="str">
        <f t="shared" ref="N5:N34" si="1">IF(ISBLANK(L5),"",K5*L5)</f>
        <v/>
      </c>
    </row>
    <row r="6" spans="1:14" x14ac:dyDescent="0.25">
      <c r="A6" s="2" t="s">
        <v>2</v>
      </c>
      <c r="B6" s="1"/>
      <c r="C6" s="1" t="s">
        <v>41</v>
      </c>
      <c r="D6" s="1" t="s">
        <v>41</v>
      </c>
      <c r="E6" s="1" t="s">
        <v>41</v>
      </c>
      <c r="F6" s="1" t="s">
        <v>41</v>
      </c>
      <c r="G6" s="1">
        <v>274</v>
      </c>
      <c r="H6" s="1">
        <v>639</v>
      </c>
      <c r="I6" s="10">
        <f t="shared" ref="I6:I34" si="2">H6</f>
        <v>639</v>
      </c>
      <c r="J6" s="11">
        <f t="shared" ref="J6:J34" si="3">(I6-G6)/G6</f>
        <v>1.332116788321168</v>
      </c>
      <c r="K6" s="1">
        <f t="shared" ref="K6:K34" si="4">I6-G6</f>
        <v>365</v>
      </c>
      <c r="L6" s="10"/>
      <c r="M6" s="1" t="str">
        <f t="shared" si="0"/>
        <v/>
      </c>
      <c r="N6" s="1" t="str">
        <f t="shared" si="1"/>
        <v/>
      </c>
    </row>
    <row r="7" spans="1:14" x14ac:dyDescent="0.25">
      <c r="A7" s="2" t="s">
        <v>3</v>
      </c>
      <c r="B7" s="1"/>
      <c r="C7" s="1" t="s">
        <v>41</v>
      </c>
      <c r="D7" s="1" t="s">
        <v>41</v>
      </c>
      <c r="E7" s="1" t="s">
        <v>41</v>
      </c>
      <c r="F7" s="1" t="s">
        <v>41</v>
      </c>
      <c r="G7" s="1">
        <v>297</v>
      </c>
      <c r="H7" s="1">
        <v>699</v>
      </c>
      <c r="I7" s="10">
        <f t="shared" si="2"/>
        <v>699</v>
      </c>
      <c r="J7" s="11">
        <f t="shared" si="3"/>
        <v>1.3535353535353536</v>
      </c>
      <c r="K7" s="1">
        <f t="shared" si="4"/>
        <v>402</v>
      </c>
      <c r="L7" s="10"/>
      <c r="M7" s="1" t="str">
        <f t="shared" si="0"/>
        <v/>
      </c>
      <c r="N7" s="1" t="str">
        <f t="shared" si="1"/>
        <v/>
      </c>
    </row>
    <row r="8" spans="1:14" x14ac:dyDescent="0.25">
      <c r="A8" s="2" t="s">
        <v>4</v>
      </c>
      <c r="B8" s="1"/>
      <c r="C8" s="1" t="s">
        <v>41</v>
      </c>
      <c r="D8" s="1" t="s">
        <v>41</v>
      </c>
      <c r="E8" s="1" t="s">
        <v>41</v>
      </c>
      <c r="F8" s="1"/>
      <c r="G8" s="1">
        <v>444</v>
      </c>
      <c r="H8" s="1">
        <v>749</v>
      </c>
      <c r="I8" s="10">
        <f t="shared" si="2"/>
        <v>749</v>
      </c>
      <c r="J8" s="11">
        <f t="shared" si="3"/>
        <v>0.68693693693693691</v>
      </c>
      <c r="K8" s="1">
        <f t="shared" si="4"/>
        <v>305</v>
      </c>
      <c r="L8" s="10"/>
      <c r="M8" s="1" t="str">
        <f t="shared" si="0"/>
        <v/>
      </c>
      <c r="N8" s="1" t="str">
        <f t="shared" si="1"/>
        <v/>
      </c>
    </row>
    <row r="9" spans="1:14" x14ac:dyDescent="0.25">
      <c r="A9" s="2" t="s">
        <v>5</v>
      </c>
      <c r="B9" s="1"/>
      <c r="C9" s="1" t="s">
        <v>41</v>
      </c>
      <c r="D9" s="1" t="s">
        <v>41</v>
      </c>
      <c r="E9" s="1" t="s">
        <v>41</v>
      </c>
      <c r="F9" s="1" t="s">
        <v>41</v>
      </c>
      <c r="G9" s="1">
        <v>252</v>
      </c>
      <c r="H9" s="1">
        <v>379</v>
      </c>
      <c r="I9" s="10">
        <f t="shared" si="2"/>
        <v>379</v>
      </c>
      <c r="J9" s="11">
        <f t="shared" si="3"/>
        <v>0.50396825396825395</v>
      </c>
      <c r="K9" s="1">
        <f t="shared" si="4"/>
        <v>127</v>
      </c>
      <c r="L9" s="10"/>
      <c r="M9" s="1" t="str">
        <f t="shared" si="0"/>
        <v/>
      </c>
      <c r="N9" s="1" t="str">
        <f t="shared" si="1"/>
        <v/>
      </c>
    </row>
    <row r="10" spans="1:14" x14ac:dyDescent="0.25">
      <c r="A10" s="2" t="s">
        <v>6</v>
      </c>
      <c r="B10" s="1"/>
      <c r="C10" s="1" t="s">
        <v>41</v>
      </c>
      <c r="D10" s="1" t="s">
        <v>41</v>
      </c>
      <c r="E10" s="1" t="s">
        <v>41</v>
      </c>
      <c r="F10" s="1" t="s">
        <v>41</v>
      </c>
      <c r="G10" s="1">
        <v>320</v>
      </c>
      <c r="H10" s="1">
        <v>498</v>
      </c>
      <c r="I10" s="10">
        <f t="shared" si="2"/>
        <v>498</v>
      </c>
      <c r="J10" s="11">
        <f t="shared" si="3"/>
        <v>0.55625000000000002</v>
      </c>
      <c r="K10" s="1">
        <f t="shared" si="4"/>
        <v>178</v>
      </c>
      <c r="L10" s="10"/>
      <c r="M10" s="1" t="str">
        <f t="shared" si="0"/>
        <v/>
      </c>
      <c r="N10" s="1" t="str">
        <f t="shared" si="1"/>
        <v/>
      </c>
    </row>
    <row r="11" spans="1:14" x14ac:dyDescent="0.25">
      <c r="A11" s="2" t="s">
        <v>7</v>
      </c>
      <c r="B11" s="1"/>
      <c r="C11" s="1" t="s">
        <v>41</v>
      </c>
      <c r="D11" s="1" t="s">
        <v>41</v>
      </c>
      <c r="E11" s="1" t="s">
        <v>41</v>
      </c>
      <c r="F11" s="1" t="s">
        <v>41</v>
      </c>
      <c r="G11" s="1">
        <v>252</v>
      </c>
      <c r="H11" s="1">
        <v>379</v>
      </c>
      <c r="I11" s="10">
        <f t="shared" si="2"/>
        <v>379</v>
      </c>
      <c r="J11" s="11">
        <f t="shared" si="3"/>
        <v>0.50396825396825395</v>
      </c>
      <c r="K11" s="1">
        <f t="shared" si="4"/>
        <v>127</v>
      </c>
      <c r="L11" s="10"/>
      <c r="M11" s="1" t="str">
        <f t="shared" si="0"/>
        <v/>
      </c>
      <c r="N11" s="1" t="str">
        <f t="shared" si="1"/>
        <v/>
      </c>
    </row>
    <row r="12" spans="1:14" x14ac:dyDescent="0.25">
      <c r="A12" s="15" t="s">
        <v>8</v>
      </c>
      <c r="B12" s="1" t="s">
        <v>41</v>
      </c>
      <c r="C12" s="1" t="s">
        <v>41</v>
      </c>
      <c r="D12" s="1" t="s">
        <v>41</v>
      </c>
      <c r="E12" s="1" t="s">
        <v>41</v>
      </c>
      <c r="F12" s="1"/>
      <c r="G12" s="1">
        <v>245</v>
      </c>
      <c r="H12" s="1">
        <v>368</v>
      </c>
      <c r="I12" s="10">
        <f t="shared" si="2"/>
        <v>368</v>
      </c>
      <c r="J12" s="11">
        <f t="shared" si="3"/>
        <v>0.50204081632653064</v>
      </c>
      <c r="K12" s="1">
        <f t="shared" si="4"/>
        <v>123</v>
      </c>
      <c r="L12" s="10"/>
      <c r="M12" s="1" t="str">
        <f t="shared" si="0"/>
        <v/>
      </c>
      <c r="N12" s="1" t="str">
        <f t="shared" si="1"/>
        <v/>
      </c>
    </row>
    <row r="13" spans="1:14" x14ac:dyDescent="0.25">
      <c r="A13" s="2" t="s">
        <v>9</v>
      </c>
      <c r="B13" s="1"/>
      <c r="C13" s="1" t="s">
        <v>41</v>
      </c>
      <c r="D13" s="1" t="s">
        <v>41</v>
      </c>
      <c r="E13" s="1" t="s">
        <v>41</v>
      </c>
      <c r="F13" s="1" t="s">
        <v>41</v>
      </c>
      <c r="G13" s="1">
        <v>380</v>
      </c>
      <c r="H13" s="1">
        <v>540</v>
      </c>
      <c r="I13" s="10">
        <f t="shared" si="2"/>
        <v>540</v>
      </c>
      <c r="J13" s="11">
        <f t="shared" si="3"/>
        <v>0.42105263157894735</v>
      </c>
      <c r="K13" s="1">
        <f t="shared" si="4"/>
        <v>160</v>
      </c>
      <c r="L13" s="10"/>
      <c r="M13" s="1" t="str">
        <f t="shared" si="0"/>
        <v/>
      </c>
      <c r="N13" s="1" t="str">
        <f t="shared" si="1"/>
        <v/>
      </c>
    </row>
    <row r="14" spans="1:14" x14ac:dyDescent="0.25">
      <c r="A14" s="2" t="s">
        <v>10</v>
      </c>
      <c r="B14" s="1" t="s">
        <v>41</v>
      </c>
      <c r="C14" s="1" t="s">
        <v>41</v>
      </c>
      <c r="D14" s="1" t="s">
        <v>41</v>
      </c>
      <c r="E14" s="1" t="s">
        <v>41</v>
      </c>
      <c r="F14" s="1" t="s">
        <v>41</v>
      </c>
      <c r="G14" s="1">
        <v>835</v>
      </c>
      <c r="H14" s="1">
        <v>1250</v>
      </c>
      <c r="I14" s="10">
        <f t="shared" si="2"/>
        <v>1250</v>
      </c>
      <c r="J14" s="11">
        <f t="shared" si="3"/>
        <v>0.49700598802395207</v>
      </c>
      <c r="K14" s="1">
        <f t="shared" si="4"/>
        <v>415</v>
      </c>
      <c r="L14" s="10"/>
      <c r="M14" s="1" t="str">
        <f t="shared" si="0"/>
        <v/>
      </c>
      <c r="N14" s="1" t="str">
        <f t="shared" si="1"/>
        <v/>
      </c>
    </row>
    <row r="15" spans="1:14" x14ac:dyDescent="0.25">
      <c r="A15" s="2" t="s">
        <v>11</v>
      </c>
      <c r="B15" s="1"/>
      <c r="C15" s="1" t="s">
        <v>41</v>
      </c>
      <c r="D15" s="1" t="s">
        <v>41</v>
      </c>
      <c r="E15" s="1" t="s">
        <v>41</v>
      </c>
      <c r="F15" s="1"/>
      <c r="G15" s="1">
        <v>490</v>
      </c>
      <c r="H15" s="1">
        <v>590</v>
      </c>
      <c r="I15" s="10">
        <f t="shared" si="2"/>
        <v>590</v>
      </c>
      <c r="J15" s="11">
        <f t="shared" si="3"/>
        <v>0.20408163265306123</v>
      </c>
      <c r="K15" s="1">
        <f t="shared" si="4"/>
        <v>100</v>
      </c>
      <c r="L15" s="10"/>
      <c r="M15" s="1" t="str">
        <f t="shared" si="0"/>
        <v/>
      </c>
      <c r="N15" s="1" t="str">
        <f t="shared" si="1"/>
        <v/>
      </c>
    </row>
    <row r="16" spans="1:14" x14ac:dyDescent="0.25">
      <c r="A16" s="15" t="s">
        <v>12</v>
      </c>
      <c r="B16" s="1" t="s">
        <v>41</v>
      </c>
      <c r="C16" s="1" t="s">
        <v>41</v>
      </c>
      <c r="D16" s="1" t="s">
        <v>41</v>
      </c>
      <c r="E16" s="1" t="s">
        <v>41</v>
      </c>
      <c r="F16" s="1"/>
      <c r="G16" s="1">
        <v>440</v>
      </c>
      <c r="H16" s="1">
        <v>690</v>
      </c>
      <c r="I16" s="10">
        <f t="shared" si="2"/>
        <v>690</v>
      </c>
      <c r="J16" s="11">
        <f t="shared" si="3"/>
        <v>0.56818181818181823</v>
      </c>
      <c r="K16" s="1">
        <f t="shared" si="4"/>
        <v>250</v>
      </c>
      <c r="L16" s="10"/>
      <c r="M16" s="1" t="str">
        <f t="shared" si="0"/>
        <v/>
      </c>
      <c r="N16" s="1" t="str">
        <f t="shared" si="1"/>
        <v/>
      </c>
    </row>
    <row r="17" spans="1:14" x14ac:dyDescent="0.25">
      <c r="A17" s="2" t="s">
        <v>13</v>
      </c>
      <c r="B17" s="1"/>
      <c r="C17" s="1"/>
      <c r="D17" s="1" t="s">
        <v>41</v>
      </c>
      <c r="E17" s="1" t="s">
        <v>41</v>
      </c>
      <c r="F17" s="1" t="s">
        <v>41</v>
      </c>
      <c r="G17" s="1">
        <v>620</v>
      </c>
      <c r="H17" s="1">
        <v>840</v>
      </c>
      <c r="I17" s="10">
        <f t="shared" si="2"/>
        <v>840</v>
      </c>
      <c r="J17" s="11">
        <f t="shared" si="3"/>
        <v>0.35483870967741937</v>
      </c>
      <c r="K17" s="1">
        <f t="shared" si="4"/>
        <v>220</v>
      </c>
      <c r="L17" s="10"/>
      <c r="M17" s="1" t="str">
        <f t="shared" si="0"/>
        <v/>
      </c>
      <c r="N17" s="1" t="str">
        <f t="shared" si="1"/>
        <v/>
      </c>
    </row>
    <row r="18" spans="1:14" x14ac:dyDescent="0.25">
      <c r="A18" s="15" t="s">
        <v>14</v>
      </c>
      <c r="B18" s="1" t="s">
        <v>41</v>
      </c>
      <c r="C18" s="1" t="s">
        <v>41</v>
      </c>
      <c r="D18" s="1" t="s">
        <v>41</v>
      </c>
      <c r="E18" s="1" t="s">
        <v>41</v>
      </c>
      <c r="F18" s="1" t="s">
        <v>41</v>
      </c>
      <c r="G18" s="1">
        <v>240</v>
      </c>
      <c r="H18" s="1">
        <v>388</v>
      </c>
      <c r="I18" s="10">
        <v>388</v>
      </c>
      <c r="J18" s="11">
        <f t="shared" si="3"/>
        <v>0.6166666666666667</v>
      </c>
      <c r="K18" s="1">
        <f>I18-G18</f>
        <v>148</v>
      </c>
      <c r="L18" s="10"/>
      <c r="M18" s="1" t="str">
        <f t="shared" si="0"/>
        <v/>
      </c>
      <c r="N18" s="1" t="str">
        <f t="shared" si="1"/>
        <v/>
      </c>
    </row>
    <row r="19" spans="1:14" x14ac:dyDescent="0.25">
      <c r="A19" s="15" t="s">
        <v>56</v>
      </c>
      <c r="B19" s="1"/>
      <c r="C19" s="1"/>
      <c r="D19" s="1" t="s">
        <v>41</v>
      </c>
      <c r="E19" s="1" t="s">
        <v>41</v>
      </c>
      <c r="F19" s="1" t="s">
        <v>41</v>
      </c>
      <c r="G19" s="1">
        <v>460</v>
      </c>
      <c r="H19" s="1">
        <v>840</v>
      </c>
      <c r="I19" s="10">
        <f t="shared" ref="I19" si="5">H19</f>
        <v>840</v>
      </c>
      <c r="J19" s="11">
        <f t="shared" ref="J19" si="6">(I19-G19)/G19</f>
        <v>0.82608695652173914</v>
      </c>
      <c r="K19" s="1">
        <f t="shared" ref="K19" si="7">I19-G19</f>
        <v>380</v>
      </c>
      <c r="L19" s="10"/>
      <c r="M19" s="1" t="str">
        <f t="shared" ref="M19" si="8">IF(ISBLANK(L19),"",G19*L19)</f>
        <v/>
      </c>
      <c r="N19" s="1" t="str">
        <f t="shared" ref="N19" si="9">IF(ISBLANK(L19),"",K19*L19)</f>
        <v/>
      </c>
    </row>
    <row r="20" spans="1:14" x14ac:dyDescent="0.25">
      <c r="A20" s="2" t="s">
        <v>15</v>
      </c>
      <c r="B20" s="1"/>
      <c r="C20" s="1" t="s">
        <v>41</v>
      </c>
      <c r="D20" s="1" t="s">
        <v>41</v>
      </c>
      <c r="E20" s="1" t="s">
        <v>41</v>
      </c>
      <c r="F20" s="1" t="s">
        <v>41</v>
      </c>
      <c r="G20" s="1">
        <v>400</v>
      </c>
      <c r="H20" s="1">
        <v>620</v>
      </c>
      <c r="I20" s="10">
        <f t="shared" si="2"/>
        <v>620</v>
      </c>
      <c r="J20" s="11">
        <f t="shared" si="3"/>
        <v>0.55000000000000004</v>
      </c>
      <c r="K20" s="1">
        <f t="shared" si="4"/>
        <v>220</v>
      </c>
      <c r="L20" s="10"/>
      <c r="M20" s="1" t="str">
        <f t="shared" si="0"/>
        <v/>
      </c>
      <c r="N20" s="1" t="str">
        <f t="shared" si="1"/>
        <v/>
      </c>
    </row>
    <row r="21" spans="1:14" x14ac:dyDescent="0.25">
      <c r="A21" s="2" t="s">
        <v>16</v>
      </c>
      <c r="B21" s="1"/>
      <c r="C21" s="1" t="s">
        <v>41</v>
      </c>
      <c r="D21" s="1" t="s">
        <v>41</v>
      </c>
      <c r="E21" s="1" t="s">
        <v>41</v>
      </c>
      <c r="F21" s="1" t="s">
        <v>41</v>
      </c>
      <c r="G21" s="1">
        <v>370</v>
      </c>
      <c r="H21" s="1">
        <v>540</v>
      </c>
      <c r="I21" s="10">
        <f t="shared" si="2"/>
        <v>540</v>
      </c>
      <c r="J21" s="11">
        <f t="shared" si="3"/>
        <v>0.45945945945945948</v>
      </c>
      <c r="K21" s="1">
        <f t="shared" si="4"/>
        <v>170</v>
      </c>
      <c r="L21" s="10"/>
      <c r="M21" s="1" t="str">
        <f t="shared" si="0"/>
        <v/>
      </c>
      <c r="N21" s="1" t="str">
        <f t="shared" si="1"/>
        <v/>
      </c>
    </row>
    <row r="22" spans="1:14" x14ac:dyDescent="0.25">
      <c r="A22" s="2" t="s">
        <v>17</v>
      </c>
      <c r="B22" s="1" t="s">
        <v>41</v>
      </c>
      <c r="C22" s="1" t="s">
        <v>41</v>
      </c>
      <c r="D22" s="1" t="s">
        <v>41</v>
      </c>
      <c r="E22" s="1" t="s">
        <v>41</v>
      </c>
      <c r="F22" s="1" t="s">
        <v>41</v>
      </c>
      <c r="G22" s="1">
        <v>440</v>
      </c>
      <c r="H22" s="1">
        <v>600</v>
      </c>
      <c r="I22" s="10">
        <f t="shared" si="2"/>
        <v>600</v>
      </c>
      <c r="J22" s="11">
        <f t="shared" si="3"/>
        <v>0.36363636363636365</v>
      </c>
      <c r="K22" s="1">
        <f t="shared" si="4"/>
        <v>160</v>
      </c>
      <c r="L22" s="10"/>
      <c r="M22" s="1" t="str">
        <f t="shared" si="0"/>
        <v/>
      </c>
      <c r="N22" s="1" t="str">
        <f t="shared" si="1"/>
        <v/>
      </c>
    </row>
    <row r="23" spans="1:14" x14ac:dyDescent="0.25">
      <c r="A23" s="2" t="s">
        <v>18</v>
      </c>
      <c r="B23" s="1"/>
      <c r="C23" s="1" t="s">
        <v>41</v>
      </c>
      <c r="D23" s="1" t="s">
        <v>41</v>
      </c>
      <c r="E23" s="1" t="s">
        <v>41</v>
      </c>
      <c r="F23" s="1" t="s">
        <v>41</v>
      </c>
      <c r="G23" s="1">
        <v>380</v>
      </c>
      <c r="H23" s="1">
        <v>550</v>
      </c>
      <c r="I23" s="10">
        <f t="shared" si="2"/>
        <v>550</v>
      </c>
      <c r="J23" s="11">
        <f t="shared" si="3"/>
        <v>0.44736842105263158</v>
      </c>
      <c r="K23" s="1">
        <f t="shared" si="4"/>
        <v>170</v>
      </c>
      <c r="L23" s="10"/>
      <c r="M23" s="1" t="str">
        <f t="shared" si="0"/>
        <v/>
      </c>
      <c r="N23" s="1" t="str">
        <f t="shared" si="1"/>
        <v/>
      </c>
    </row>
    <row r="24" spans="1:14" x14ac:dyDescent="0.25">
      <c r="A24" s="2" t="s">
        <v>19</v>
      </c>
      <c r="B24" s="1"/>
      <c r="C24" s="1" t="s">
        <v>41</v>
      </c>
      <c r="D24" s="1" t="s">
        <v>41</v>
      </c>
      <c r="E24" s="1" t="s">
        <v>41</v>
      </c>
      <c r="F24" s="1" t="s">
        <v>41</v>
      </c>
      <c r="G24" s="1">
        <v>410</v>
      </c>
      <c r="H24" s="1">
        <v>600</v>
      </c>
      <c r="I24" s="10">
        <f t="shared" si="2"/>
        <v>600</v>
      </c>
      <c r="J24" s="11">
        <f t="shared" si="3"/>
        <v>0.46341463414634149</v>
      </c>
      <c r="K24" s="1">
        <f t="shared" si="4"/>
        <v>190</v>
      </c>
      <c r="L24" s="10"/>
      <c r="M24" s="1" t="str">
        <f t="shared" si="0"/>
        <v/>
      </c>
      <c r="N24" s="1" t="str">
        <f t="shared" si="1"/>
        <v/>
      </c>
    </row>
    <row r="25" spans="1:14" x14ac:dyDescent="0.25">
      <c r="A25" s="2" t="s">
        <v>20</v>
      </c>
      <c r="B25" s="1"/>
      <c r="C25" s="1" t="s">
        <v>41</v>
      </c>
      <c r="D25" s="1" t="s">
        <v>41</v>
      </c>
      <c r="E25" s="1" t="s">
        <v>41</v>
      </c>
      <c r="F25" s="1" t="s">
        <v>41</v>
      </c>
      <c r="G25" s="1">
        <v>620</v>
      </c>
      <c r="H25" s="1">
        <v>930</v>
      </c>
      <c r="I25" s="10">
        <f t="shared" si="2"/>
        <v>930</v>
      </c>
      <c r="J25" s="11">
        <f t="shared" si="3"/>
        <v>0.5</v>
      </c>
      <c r="K25" s="1">
        <f t="shared" si="4"/>
        <v>310</v>
      </c>
      <c r="L25" s="10"/>
      <c r="M25" s="1" t="str">
        <f t="shared" si="0"/>
        <v/>
      </c>
      <c r="N25" s="1" t="str">
        <f t="shared" si="1"/>
        <v/>
      </c>
    </row>
    <row r="26" spans="1:14" x14ac:dyDescent="0.25">
      <c r="A26" s="2" t="s">
        <v>21</v>
      </c>
      <c r="B26" s="1"/>
      <c r="C26" s="1" t="s">
        <v>41</v>
      </c>
      <c r="D26" s="1" t="s">
        <v>41</v>
      </c>
      <c r="E26" s="1" t="s">
        <v>41</v>
      </c>
      <c r="F26" s="1" t="s">
        <v>41</v>
      </c>
      <c r="G26" s="1">
        <v>550</v>
      </c>
      <c r="H26" s="1">
        <v>740</v>
      </c>
      <c r="I26" s="10">
        <f t="shared" si="2"/>
        <v>740</v>
      </c>
      <c r="J26" s="11">
        <f t="shared" si="3"/>
        <v>0.34545454545454546</v>
      </c>
      <c r="K26" s="1">
        <f t="shared" si="4"/>
        <v>190</v>
      </c>
      <c r="L26" s="10"/>
      <c r="M26" s="1" t="str">
        <f t="shared" si="0"/>
        <v/>
      </c>
      <c r="N26" s="1" t="str">
        <f t="shared" si="1"/>
        <v/>
      </c>
    </row>
    <row r="27" spans="1:14" x14ac:dyDescent="0.25">
      <c r="A27" s="15" t="s">
        <v>22</v>
      </c>
      <c r="B27" s="1" t="s">
        <v>41</v>
      </c>
      <c r="C27" s="1" t="s">
        <v>41</v>
      </c>
      <c r="D27" s="1" t="s">
        <v>41</v>
      </c>
      <c r="E27" s="1" t="s">
        <v>41</v>
      </c>
      <c r="F27" s="1" t="s">
        <v>41</v>
      </c>
      <c r="G27" s="1">
        <v>300</v>
      </c>
      <c r="H27" s="1">
        <v>590</v>
      </c>
      <c r="I27" s="10">
        <f t="shared" si="2"/>
        <v>590</v>
      </c>
      <c r="J27" s="11">
        <f t="shared" si="3"/>
        <v>0.96666666666666667</v>
      </c>
      <c r="K27" s="1">
        <f t="shared" si="4"/>
        <v>290</v>
      </c>
      <c r="L27" s="10"/>
      <c r="M27" s="1" t="str">
        <f t="shared" si="0"/>
        <v/>
      </c>
      <c r="N27" s="1" t="str">
        <f t="shared" si="1"/>
        <v/>
      </c>
    </row>
    <row r="28" spans="1:14" x14ac:dyDescent="0.25">
      <c r="A28" s="2" t="s">
        <v>23</v>
      </c>
      <c r="B28" s="1"/>
      <c r="C28" s="1" t="s">
        <v>41</v>
      </c>
      <c r="D28" s="1" t="s">
        <v>41</v>
      </c>
      <c r="E28" s="1" t="s">
        <v>41</v>
      </c>
      <c r="F28" s="1" t="s">
        <v>41</v>
      </c>
      <c r="G28" s="1">
        <v>290</v>
      </c>
      <c r="H28" s="1">
        <v>490</v>
      </c>
      <c r="I28" s="10">
        <f t="shared" si="2"/>
        <v>490</v>
      </c>
      <c r="J28" s="11">
        <f t="shared" si="3"/>
        <v>0.68965517241379315</v>
      </c>
      <c r="K28" s="1">
        <f t="shared" si="4"/>
        <v>200</v>
      </c>
      <c r="L28" s="10"/>
      <c r="M28" s="1" t="str">
        <f t="shared" si="0"/>
        <v/>
      </c>
      <c r="N28" s="1" t="str">
        <f t="shared" si="1"/>
        <v/>
      </c>
    </row>
    <row r="29" spans="1:14" x14ac:dyDescent="0.25">
      <c r="A29" s="15" t="s">
        <v>24</v>
      </c>
      <c r="B29" s="1"/>
      <c r="C29" s="1" t="s">
        <v>41</v>
      </c>
      <c r="D29" s="1" t="s">
        <v>41</v>
      </c>
      <c r="E29" s="1" t="s">
        <v>41</v>
      </c>
      <c r="F29" s="1" t="s">
        <v>41</v>
      </c>
      <c r="G29" s="1">
        <v>440</v>
      </c>
      <c r="H29" s="1">
        <v>590</v>
      </c>
      <c r="I29" s="10">
        <f t="shared" si="2"/>
        <v>590</v>
      </c>
      <c r="J29" s="11">
        <f t="shared" si="3"/>
        <v>0.34090909090909088</v>
      </c>
      <c r="K29" s="1">
        <f t="shared" si="4"/>
        <v>150</v>
      </c>
      <c r="L29" s="10"/>
      <c r="M29" s="1" t="str">
        <f t="shared" si="0"/>
        <v/>
      </c>
      <c r="N29" s="1" t="str">
        <f t="shared" si="1"/>
        <v/>
      </c>
    </row>
    <row r="30" spans="1:14" x14ac:dyDescent="0.25">
      <c r="A30" s="2" t="s">
        <v>42</v>
      </c>
      <c r="B30" s="1" t="s">
        <v>41</v>
      </c>
      <c r="C30" s="1" t="s">
        <v>41</v>
      </c>
      <c r="D30" s="1" t="s">
        <v>41</v>
      </c>
      <c r="E30" s="1" t="s">
        <v>41</v>
      </c>
      <c r="F30" s="1"/>
      <c r="G30" s="1">
        <v>230</v>
      </c>
      <c r="H30" s="1">
        <v>540</v>
      </c>
      <c r="I30" s="10">
        <f t="shared" si="2"/>
        <v>540</v>
      </c>
      <c r="J30" s="11">
        <f t="shared" si="3"/>
        <v>1.3478260869565217</v>
      </c>
      <c r="K30" s="1">
        <f t="shared" si="4"/>
        <v>310</v>
      </c>
      <c r="L30" s="10"/>
      <c r="M30" s="1" t="str">
        <f t="shared" si="0"/>
        <v/>
      </c>
      <c r="N30" s="1" t="str">
        <f t="shared" si="1"/>
        <v/>
      </c>
    </row>
    <row r="31" spans="1:14" x14ac:dyDescent="0.25">
      <c r="A31" s="2" t="s">
        <v>43</v>
      </c>
      <c r="B31" s="1" t="s">
        <v>41</v>
      </c>
      <c r="C31" s="1" t="s">
        <v>41</v>
      </c>
      <c r="D31" s="1" t="s">
        <v>41</v>
      </c>
      <c r="E31" s="1" t="s">
        <v>41</v>
      </c>
      <c r="F31" s="1"/>
      <c r="G31" s="1">
        <v>260</v>
      </c>
      <c r="H31" s="1">
        <v>590</v>
      </c>
      <c r="I31" s="10">
        <f t="shared" si="2"/>
        <v>590</v>
      </c>
      <c r="J31" s="11">
        <f t="shared" si="3"/>
        <v>1.2692307692307692</v>
      </c>
      <c r="K31" s="1">
        <f t="shared" si="4"/>
        <v>330</v>
      </c>
      <c r="L31" s="10"/>
      <c r="M31" s="1" t="str">
        <f t="shared" si="0"/>
        <v/>
      </c>
      <c r="N31" s="1" t="str">
        <f t="shared" si="1"/>
        <v/>
      </c>
    </row>
    <row r="32" spans="1:14" x14ac:dyDescent="0.25">
      <c r="A32" s="2" t="s">
        <v>44</v>
      </c>
      <c r="B32" s="1"/>
      <c r="C32" s="1" t="s">
        <v>41</v>
      </c>
      <c r="D32" s="1" t="s">
        <v>41</v>
      </c>
      <c r="E32" s="1" t="s">
        <v>41</v>
      </c>
      <c r="F32" s="1"/>
      <c r="G32" s="1">
        <v>350</v>
      </c>
      <c r="H32" s="1">
        <v>640</v>
      </c>
      <c r="I32" s="10">
        <f t="shared" si="2"/>
        <v>640</v>
      </c>
      <c r="J32" s="11">
        <f t="shared" si="3"/>
        <v>0.82857142857142863</v>
      </c>
      <c r="K32" s="1">
        <f t="shared" si="4"/>
        <v>290</v>
      </c>
      <c r="L32" s="10"/>
      <c r="M32" s="1" t="str">
        <f t="shared" si="0"/>
        <v/>
      </c>
      <c r="N32" s="1" t="str">
        <f t="shared" si="1"/>
        <v/>
      </c>
    </row>
    <row r="33" spans="1:14" x14ac:dyDescent="0.25">
      <c r="A33" s="2" t="s">
        <v>45</v>
      </c>
      <c r="B33" s="1"/>
      <c r="C33" s="1" t="s">
        <v>41</v>
      </c>
      <c r="D33" s="1" t="s">
        <v>41</v>
      </c>
      <c r="E33" s="1" t="s">
        <v>41</v>
      </c>
      <c r="F33" s="1"/>
      <c r="G33" s="1">
        <v>370</v>
      </c>
      <c r="H33" s="1">
        <v>690</v>
      </c>
      <c r="I33" s="10">
        <f t="shared" si="2"/>
        <v>690</v>
      </c>
      <c r="J33" s="11">
        <f t="shared" si="3"/>
        <v>0.86486486486486491</v>
      </c>
      <c r="K33" s="1">
        <f t="shared" si="4"/>
        <v>320</v>
      </c>
      <c r="L33" s="10"/>
      <c r="M33" s="1" t="str">
        <f t="shared" si="0"/>
        <v/>
      </c>
      <c r="N33" s="1" t="str">
        <f t="shared" si="1"/>
        <v/>
      </c>
    </row>
    <row r="34" spans="1:14" x14ac:dyDescent="0.25">
      <c r="A34" s="2" t="s">
        <v>25</v>
      </c>
      <c r="B34" s="1" t="s">
        <v>41</v>
      </c>
      <c r="C34" s="1" t="s">
        <v>41</v>
      </c>
      <c r="D34" s="1" t="s">
        <v>41</v>
      </c>
      <c r="E34" s="1" t="s">
        <v>41</v>
      </c>
      <c r="F34" s="1" t="s">
        <v>41</v>
      </c>
      <c r="G34" s="1">
        <v>150</v>
      </c>
      <c r="H34" s="1">
        <v>290</v>
      </c>
      <c r="I34" s="10">
        <f t="shared" si="2"/>
        <v>290</v>
      </c>
      <c r="J34" s="11">
        <f t="shared" si="3"/>
        <v>0.93333333333333335</v>
      </c>
      <c r="K34" s="1">
        <f t="shared" si="4"/>
        <v>140</v>
      </c>
      <c r="L34" s="10"/>
      <c r="M34" s="1" t="str">
        <f t="shared" si="0"/>
        <v/>
      </c>
      <c r="N34" s="1" t="str">
        <f t="shared" si="1"/>
        <v/>
      </c>
    </row>
    <row r="35" spans="1:14" x14ac:dyDescent="0.25">
      <c r="A35" s="15" t="s">
        <v>50</v>
      </c>
      <c r="B35" s="16" t="s">
        <v>51</v>
      </c>
      <c r="C35" s="1" t="s">
        <v>41</v>
      </c>
      <c r="D35" s="1" t="s">
        <v>41</v>
      </c>
      <c r="E35" s="1" t="s">
        <v>41</v>
      </c>
      <c r="F35" s="1"/>
      <c r="G35" s="1">
        <v>320</v>
      </c>
      <c r="H35" s="1">
        <v>610</v>
      </c>
      <c r="I35" s="10">
        <v>610</v>
      </c>
      <c r="J35" s="11">
        <f t="shared" ref="J35" si="10">(I35-G35)/G35</f>
        <v>0.90625</v>
      </c>
      <c r="K35" s="1">
        <f>I35-G35</f>
        <v>290</v>
      </c>
      <c r="L35" s="10"/>
      <c r="M35" s="1"/>
      <c r="N35" s="1"/>
    </row>
    <row r="36" spans="1:14" x14ac:dyDescent="0.25">
      <c r="A36" s="12" t="s">
        <v>49</v>
      </c>
      <c r="B36" s="13"/>
      <c r="C36" s="13"/>
      <c r="D36" s="13"/>
      <c r="E36" s="13"/>
      <c r="F36" s="13"/>
      <c r="G36" s="13"/>
      <c r="H36" s="13"/>
      <c r="I36" s="13"/>
      <c r="J36" s="14"/>
      <c r="K36" s="13"/>
      <c r="L36" s="13"/>
      <c r="M36" s="13">
        <f>SUM(M5:M34)</f>
        <v>0</v>
      </c>
      <c r="N36" s="13">
        <f>SUM(N5:N34)</f>
        <v>0</v>
      </c>
    </row>
    <row r="38" spans="1:14" ht="18.75" x14ac:dyDescent="0.3">
      <c r="A38" s="18" t="s">
        <v>52</v>
      </c>
    </row>
    <row r="39" spans="1:14" x14ac:dyDescent="0.25">
      <c r="A39" s="17" t="s">
        <v>53</v>
      </c>
    </row>
    <row r="40" spans="1:14" x14ac:dyDescent="0.25">
      <c r="A40" s="17" t="s">
        <v>55</v>
      </c>
    </row>
    <row r="41" spans="1:14" x14ac:dyDescent="0.25">
      <c r="A41" t="s">
        <v>54</v>
      </c>
    </row>
  </sheetData>
  <mergeCells count="3">
    <mergeCell ref="B3:F3"/>
    <mergeCell ref="G3:K3"/>
    <mergeCell ref="L3:N3"/>
  </mergeCells>
  <pageMargins left="0.75" right="0.75" top="1" bottom="1" header="0.5" footer="0.5"/>
  <pageSetup paperSize="9" orientation="portrait" horizontalDpi="4294967292" verticalDpi="4294967292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>BFG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yula</dc:creator>
  <cp:lastModifiedBy>Taya</cp:lastModifiedBy>
  <dcterms:created xsi:type="dcterms:W3CDTF">2018-09-07T08:42:38Z</dcterms:created>
  <dcterms:modified xsi:type="dcterms:W3CDTF">2019-01-11T16:28:45Z</dcterms:modified>
</cp:coreProperties>
</file>